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70" windowWidth="14810" windowHeight="7950"/>
  </bookViews>
  <sheets>
    <sheet name="Кокт" sheetId="8" r:id="rId1"/>
  </sheets>
  <calcPr calcId="125725"/>
</workbook>
</file>

<file path=xl/calcChain.xml><?xml version="1.0" encoding="utf-8"?>
<calcChain xmlns="http://schemas.openxmlformats.org/spreadsheetml/2006/main">
  <c r="F38" i="8"/>
  <c r="E12"/>
  <c r="E38"/>
  <c r="E23"/>
  <c r="H39"/>
  <c r="F37"/>
  <c r="E37"/>
  <c r="E28"/>
  <c r="E15"/>
  <c r="D15"/>
  <c r="E39" l="1"/>
  <c r="E34"/>
  <c r="G38"/>
  <c r="I38" s="1"/>
  <c r="I37"/>
  <c r="F39"/>
  <c r="G39" l="1"/>
  <c r="I39"/>
</calcChain>
</file>

<file path=xl/sharedStrings.xml><?xml version="1.0" encoding="utf-8"?>
<sst xmlns="http://schemas.openxmlformats.org/spreadsheetml/2006/main" count="110" uniqueCount="46">
  <si>
    <t>№ п/п</t>
  </si>
  <si>
    <t>Наименование приобретенного основного средства (по статье ЭКР310 "Увеличение стоимости основных средств)</t>
  </si>
  <si>
    <t>Кол-во</t>
  </si>
  <si>
    <t>Общая стоимость, руб.</t>
  </si>
  <si>
    <t>№, дата документа, на основании которого имущество передано для включения в реестр муниципального имущества</t>
  </si>
  <si>
    <t>Срок, установленный НПА для передачи документов в реестр муниципального имущества</t>
  </si>
  <si>
    <t>Примечания</t>
  </si>
  <si>
    <t>Справка</t>
  </si>
  <si>
    <t>бюджет</t>
  </si>
  <si>
    <t>ВСЕГО:</t>
  </si>
  <si>
    <t>апрель</t>
  </si>
  <si>
    <t>июнь</t>
  </si>
  <si>
    <t>декабрь</t>
  </si>
  <si>
    <t>май</t>
  </si>
  <si>
    <t>август</t>
  </si>
  <si>
    <t>.013</t>
  </si>
  <si>
    <t>.016</t>
  </si>
  <si>
    <t>июль</t>
  </si>
  <si>
    <t>сентябрь</t>
  </si>
  <si>
    <t>Итого:</t>
  </si>
  <si>
    <t>Филиал</t>
  </si>
  <si>
    <t>МАОУ Петелинская СОШ</t>
  </si>
  <si>
    <t>Забор кованный</t>
  </si>
  <si>
    <t>Коктюльская школа</t>
  </si>
  <si>
    <t>Переплетчик</t>
  </si>
  <si>
    <t>Весы электронные</t>
  </si>
  <si>
    <t>Стул детский регулируемый зеленые</t>
  </si>
  <si>
    <t>Ученический стол 2-х местный регулируемый зеленые</t>
  </si>
  <si>
    <t>Ученический стол 2-х местный регулируемый коричневые</t>
  </si>
  <si>
    <t>Стул детский регулируемый коричневый</t>
  </si>
  <si>
    <t>Всего</t>
  </si>
  <si>
    <t>.017</t>
  </si>
  <si>
    <t>Учебники</t>
  </si>
  <si>
    <t>Детская веранда</t>
  </si>
  <si>
    <t>Коктюльский детсад</t>
  </si>
  <si>
    <t>Забор  профнастил</t>
  </si>
  <si>
    <t>Комплект аппаратно-програм.навиг.комплекса Глонасс</t>
  </si>
  <si>
    <t>на транспорт  Хохлово 1, Петелино 2, Коктюль 1, Заводопетровск 2</t>
  </si>
  <si>
    <t>Принтер МФУ</t>
  </si>
  <si>
    <t>госстандарт</t>
  </si>
  <si>
    <t>++++++</t>
  </si>
  <si>
    <t>приход муниципального имущества  за 2016 год</t>
  </si>
  <si>
    <t>Мультимедийный проектор</t>
  </si>
  <si>
    <t>Монитор(к мультимед.проектору)</t>
  </si>
  <si>
    <t>Экран настен(к мультимед.проектору)</t>
  </si>
  <si>
    <t>Компьютер(к мультимед.проектору)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</si>
</sst>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6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1" fillId="0" borderId="0" xfId="0" quotePrefix="1" applyFon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/>
    <xf numFmtId="0" fontId="8" fillId="0" borderId="1" xfId="0" applyNumberFormat="1" applyFont="1" applyBorder="1"/>
    <xf numFmtId="0" fontId="10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8" fillId="3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12" fillId="0" borderId="1" xfId="0" applyFont="1" applyBorder="1"/>
    <xf numFmtId="0" fontId="10" fillId="3" borderId="1" xfId="0" applyNumberFormat="1" applyFont="1" applyFill="1" applyBorder="1"/>
    <xf numFmtId="0" fontId="12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25" workbookViewId="0">
      <selection activeCell="F39" sqref="F39"/>
    </sheetView>
  </sheetViews>
  <sheetFormatPr defaultRowHeight="14"/>
  <cols>
    <col min="1" max="1" width="4.1796875" style="1" customWidth="1"/>
    <col min="2" max="2" width="34.453125" style="28" customWidth="1"/>
    <col min="3" max="3" width="4.81640625" style="22" customWidth="1"/>
    <col min="4" max="4" width="6.453125" style="22" customWidth="1"/>
    <col min="5" max="5" width="12.36328125" style="33" customWidth="1"/>
    <col min="6" max="6" width="18.08984375" style="30" customWidth="1"/>
    <col min="7" max="7" width="16.7265625" style="22" customWidth="1"/>
    <col min="8" max="8" width="1.90625" style="22" hidden="1" customWidth="1"/>
    <col min="9" max="9" width="11.08984375" style="22" customWidth="1"/>
    <col min="10" max="10" width="9.81640625" style="2" hidden="1" customWidth="1"/>
    <col min="11" max="11" width="7.08984375" style="2" bestFit="1" customWidth="1"/>
    <col min="12" max="12" width="5.81640625" style="2" bestFit="1" customWidth="1"/>
    <col min="13" max="13" width="7.36328125" style="2" bestFit="1" customWidth="1"/>
    <col min="14" max="16" width="5.81640625" style="2" bestFit="1" customWidth="1"/>
    <col min="17" max="17" width="7.81640625" style="2" bestFit="1" customWidth="1"/>
    <col min="18" max="19" width="5.81640625" style="2" bestFit="1" customWidth="1"/>
    <col min="20" max="20" width="7.81640625" style="2" bestFit="1" customWidth="1"/>
    <col min="21" max="16384" width="8.7265625" style="2"/>
  </cols>
  <sheetData>
    <row r="1" spans="1:10">
      <c r="B1" s="53" t="s">
        <v>7</v>
      </c>
      <c r="C1" s="53"/>
      <c r="D1" s="53"/>
      <c r="E1" s="53"/>
      <c r="F1" s="53"/>
      <c r="G1" s="53"/>
      <c r="H1" s="53"/>
    </row>
    <row r="2" spans="1:10">
      <c r="B2" s="54" t="s">
        <v>41</v>
      </c>
      <c r="C2" s="54"/>
      <c r="D2" s="54"/>
      <c r="E2" s="54"/>
      <c r="F2" s="54"/>
      <c r="G2" s="54"/>
      <c r="H2" s="54"/>
    </row>
    <row r="3" spans="1:10">
      <c r="B3" s="23" t="s">
        <v>21</v>
      </c>
      <c r="C3" s="29"/>
    </row>
    <row r="4" spans="1:10" s="22" customFormat="1" ht="19.5" customHeight="1">
      <c r="A4" s="3" t="s">
        <v>0</v>
      </c>
      <c r="B4" s="4" t="s">
        <v>1</v>
      </c>
      <c r="C4" s="4"/>
      <c r="D4" s="4" t="s">
        <v>2</v>
      </c>
      <c r="E4" s="34" t="s">
        <v>3</v>
      </c>
      <c r="F4" s="4" t="s">
        <v>20</v>
      </c>
      <c r="G4" s="44" t="s">
        <v>4</v>
      </c>
      <c r="H4" s="4" t="s">
        <v>5</v>
      </c>
      <c r="I4" s="4" t="s">
        <v>6</v>
      </c>
    </row>
    <row r="5" spans="1:10" s="5" customFormat="1" ht="15.5">
      <c r="A5" s="50" t="s">
        <v>10</v>
      </c>
      <c r="B5" s="51"/>
      <c r="C5" s="51"/>
      <c r="D5" s="51"/>
      <c r="E5" s="51"/>
      <c r="F5" s="51"/>
      <c r="G5" s="51"/>
      <c r="H5" s="51"/>
      <c r="I5" s="52"/>
    </row>
    <row r="6" spans="1:10">
      <c r="A6" s="10">
        <v>23</v>
      </c>
      <c r="B6" s="6" t="s">
        <v>24</v>
      </c>
      <c r="C6" s="9" t="s">
        <v>15</v>
      </c>
      <c r="D6" s="9">
        <v>1</v>
      </c>
      <c r="E6" s="36">
        <v>4700</v>
      </c>
      <c r="F6" s="7" t="s">
        <v>23</v>
      </c>
      <c r="G6" s="8" t="s">
        <v>39</v>
      </c>
      <c r="H6" s="31"/>
      <c r="I6" s="9"/>
    </row>
    <row r="7" spans="1:10" ht="15.5">
      <c r="A7" s="50" t="s">
        <v>13</v>
      </c>
      <c r="B7" s="51"/>
      <c r="C7" s="51"/>
      <c r="D7" s="51"/>
      <c r="E7" s="51"/>
      <c r="F7" s="51"/>
      <c r="G7" s="51"/>
      <c r="H7" s="51"/>
      <c r="I7" s="52"/>
    </row>
    <row r="8" spans="1:10">
      <c r="A8" s="10">
        <v>24</v>
      </c>
      <c r="B8" s="6" t="s">
        <v>28</v>
      </c>
      <c r="C8" s="9" t="s">
        <v>16</v>
      </c>
      <c r="D8" s="9">
        <v>8</v>
      </c>
      <c r="E8" s="35">
        <v>24300</v>
      </c>
      <c r="F8" s="7" t="s">
        <v>23</v>
      </c>
      <c r="G8" s="8"/>
      <c r="H8" s="9"/>
      <c r="I8" s="9"/>
    </row>
    <row r="9" spans="1:10">
      <c r="A9" s="10">
        <v>25</v>
      </c>
      <c r="B9" s="6" t="s">
        <v>27</v>
      </c>
      <c r="C9" s="9" t="s">
        <v>16</v>
      </c>
      <c r="D9" s="9">
        <v>7</v>
      </c>
      <c r="E9" s="35">
        <v>21450</v>
      </c>
      <c r="F9" s="7" t="s">
        <v>23</v>
      </c>
      <c r="G9" s="8"/>
      <c r="H9" s="9"/>
      <c r="I9" s="9"/>
    </row>
    <row r="10" spans="1:10">
      <c r="A10" s="10">
        <v>26</v>
      </c>
      <c r="B10" s="6" t="s">
        <v>29</v>
      </c>
      <c r="C10" s="9" t="s">
        <v>16</v>
      </c>
      <c r="D10" s="9">
        <v>16</v>
      </c>
      <c r="E10" s="35">
        <v>14060</v>
      </c>
      <c r="F10" s="7" t="s">
        <v>23</v>
      </c>
      <c r="G10" s="8"/>
      <c r="H10" s="9"/>
      <c r="I10" s="9"/>
    </row>
    <row r="11" spans="1:10">
      <c r="A11" s="10">
        <v>27</v>
      </c>
      <c r="B11" s="6" t="s">
        <v>26</v>
      </c>
      <c r="C11" s="9" t="s">
        <v>16</v>
      </c>
      <c r="D11" s="9">
        <v>14</v>
      </c>
      <c r="E11" s="35">
        <v>12501</v>
      </c>
      <c r="F11" s="7" t="s">
        <v>23</v>
      </c>
      <c r="G11" s="8"/>
      <c r="H11" s="9"/>
      <c r="I11" s="9"/>
    </row>
    <row r="12" spans="1:10">
      <c r="A12" s="10">
        <v>28</v>
      </c>
      <c r="B12" s="6" t="s">
        <v>22</v>
      </c>
      <c r="C12" s="9" t="s">
        <v>16</v>
      </c>
      <c r="D12" s="9">
        <v>1</v>
      </c>
      <c r="E12" s="35">
        <f>150226+126000+143774</f>
        <v>420000</v>
      </c>
      <c r="F12" s="7" t="s">
        <v>23</v>
      </c>
      <c r="G12" s="8"/>
      <c r="H12" s="9"/>
      <c r="I12" s="9"/>
      <c r="J12" s="11" t="s">
        <v>40</v>
      </c>
    </row>
    <row r="13" spans="1:10">
      <c r="A13" s="10">
        <v>31</v>
      </c>
      <c r="B13" s="6" t="s">
        <v>25</v>
      </c>
      <c r="C13" s="9" t="s">
        <v>15</v>
      </c>
      <c r="D13" s="9">
        <v>1</v>
      </c>
      <c r="E13" s="36">
        <v>5200</v>
      </c>
      <c r="F13" s="7" t="s">
        <v>23</v>
      </c>
      <c r="G13" s="8"/>
      <c r="H13" s="9"/>
      <c r="I13" s="9"/>
    </row>
    <row r="14" spans="1:10" s="5" customFormat="1" ht="15.5" customHeight="1">
      <c r="A14" s="50" t="s">
        <v>11</v>
      </c>
      <c r="B14" s="51"/>
      <c r="C14" s="51"/>
      <c r="D14" s="51"/>
      <c r="E14" s="51"/>
      <c r="F14" s="51"/>
      <c r="G14" s="51"/>
      <c r="H14" s="51"/>
      <c r="I14" s="52"/>
    </row>
    <row r="15" spans="1:10" s="5" customFormat="1" ht="15.5">
      <c r="A15" s="10">
        <v>34</v>
      </c>
      <c r="B15" s="6" t="s">
        <v>32</v>
      </c>
      <c r="C15" s="9" t="s">
        <v>31</v>
      </c>
      <c r="D15" s="9">
        <f>247+144</f>
        <v>391</v>
      </c>
      <c r="E15" s="36">
        <f>99029.7+66875.96</f>
        <v>165905.66</v>
      </c>
      <c r="F15" s="7" t="s">
        <v>23</v>
      </c>
      <c r="G15" s="8" t="s">
        <v>39</v>
      </c>
      <c r="H15" s="9"/>
      <c r="I15" s="9"/>
    </row>
    <row r="16" spans="1:10">
      <c r="A16" s="10">
        <v>37</v>
      </c>
      <c r="B16" s="6" t="s">
        <v>33</v>
      </c>
      <c r="C16" s="9" t="s">
        <v>16</v>
      </c>
      <c r="D16" s="9">
        <v>1</v>
      </c>
      <c r="E16" s="35">
        <v>29709.599999999999</v>
      </c>
      <c r="F16" s="7" t="s">
        <v>34</v>
      </c>
      <c r="G16" s="8"/>
      <c r="H16" s="9"/>
      <c r="I16" s="9"/>
      <c r="J16" s="11" t="s">
        <v>40</v>
      </c>
    </row>
    <row r="17" spans="1:10">
      <c r="A17" s="10">
        <v>38</v>
      </c>
      <c r="B17" s="6" t="s">
        <v>22</v>
      </c>
      <c r="C17" s="9" t="s">
        <v>16</v>
      </c>
      <c r="D17" s="9">
        <v>1</v>
      </c>
      <c r="E17" s="35">
        <v>15004.2</v>
      </c>
      <c r="F17" s="7" t="s">
        <v>34</v>
      </c>
      <c r="G17" s="8"/>
      <c r="H17" s="9"/>
      <c r="I17" s="9"/>
      <c r="J17" s="11" t="s">
        <v>40</v>
      </c>
    </row>
    <row r="18" spans="1:10" ht="15.5">
      <c r="A18" s="50" t="s">
        <v>17</v>
      </c>
      <c r="B18" s="51"/>
      <c r="C18" s="51"/>
      <c r="D18" s="51"/>
      <c r="E18" s="51"/>
      <c r="F18" s="51"/>
      <c r="G18" s="51"/>
      <c r="H18" s="51"/>
      <c r="I18" s="52"/>
    </row>
    <row r="19" spans="1:10">
      <c r="A19" s="10">
        <v>39</v>
      </c>
      <c r="B19" s="6" t="s">
        <v>33</v>
      </c>
      <c r="C19" s="9" t="s">
        <v>16</v>
      </c>
      <c r="D19" s="9"/>
      <c r="E19" s="36">
        <v>69322.399999999994</v>
      </c>
      <c r="F19" s="7" t="s">
        <v>34</v>
      </c>
      <c r="G19" s="8"/>
      <c r="H19" s="9"/>
      <c r="I19" s="9"/>
      <c r="J19" s="11" t="s">
        <v>40</v>
      </c>
    </row>
    <row r="20" spans="1:10">
      <c r="A20" s="10">
        <v>40</v>
      </c>
      <c r="B20" s="6" t="s">
        <v>33</v>
      </c>
      <c r="C20" s="9" t="s">
        <v>16</v>
      </c>
      <c r="D20" s="9">
        <v>1</v>
      </c>
      <c r="E20" s="36">
        <v>29709.599999999999</v>
      </c>
      <c r="F20" s="7" t="s">
        <v>34</v>
      </c>
      <c r="G20" s="8"/>
      <c r="H20" s="9"/>
      <c r="I20" s="9"/>
      <c r="J20" s="11" t="s">
        <v>40</v>
      </c>
    </row>
    <row r="21" spans="1:10">
      <c r="A21" s="10">
        <v>41</v>
      </c>
      <c r="B21" s="6" t="s">
        <v>33</v>
      </c>
      <c r="C21" s="9" t="s">
        <v>16</v>
      </c>
      <c r="D21" s="9"/>
      <c r="E21" s="36">
        <v>69322.399999999994</v>
      </c>
      <c r="F21" s="7" t="s">
        <v>34</v>
      </c>
      <c r="G21" s="8"/>
      <c r="H21" s="9"/>
      <c r="I21" s="9"/>
      <c r="J21" s="11" t="s">
        <v>40</v>
      </c>
    </row>
    <row r="22" spans="1:10">
      <c r="A22" s="10">
        <v>42</v>
      </c>
      <c r="B22" s="6" t="s">
        <v>35</v>
      </c>
      <c r="C22" s="9" t="s">
        <v>16</v>
      </c>
      <c r="D22" s="9"/>
      <c r="E22" s="36">
        <v>35009.800000000003</v>
      </c>
      <c r="F22" s="7" t="s">
        <v>34</v>
      </c>
      <c r="G22" s="8"/>
      <c r="H22" s="9"/>
      <c r="I22" s="9"/>
      <c r="J22" s="11" t="s">
        <v>40</v>
      </c>
    </row>
    <row r="23" spans="1:10" ht="31">
      <c r="A23" s="10">
        <v>52</v>
      </c>
      <c r="B23" s="24" t="s">
        <v>36</v>
      </c>
      <c r="C23" s="9" t="s">
        <v>15</v>
      </c>
      <c r="D23" s="9">
        <v>6</v>
      </c>
      <c r="E23" s="37">
        <f>50700/6</f>
        <v>8450</v>
      </c>
      <c r="F23" s="7" t="s">
        <v>37</v>
      </c>
      <c r="G23" s="8"/>
      <c r="H23" s="9"/>
      <c r="I23" s="9"/>
    </row>
    <row r="24" spans="1:10" ht="15.5">
      <c r="A24" s="50" t="s">
        <v>14</v>
      </c>
      <c r="B24" s="51"/>
      <c r="C24" s="51"/>
      <c r="D24" s="51"/>
      <c r="E24" s="51"/>
      <c r="F24" s="51"/>
      <c r="G24" s="51"/>
      <c r="H24" s="51"/>
      <c r="I24" s="52"/>
    </row>
    <row r="25" spans="1:10">
      <c r="A25" s="10">
        <v>53</v>
      </c>
      <c r="B25" s="12" t="s">
        <v>25</v>
      </c>
      <c r="C25" s="9" t="s">
        <v>15</v>
      </c>
      <c r="D25" s="9">
        <v>152</v>
      </c>
      <c r="E25" s="36">
        <v>3500</v>
      </c>
      <c r="F25" s="7" t="s">
        <v>23</v>
      </c>
      <c r="G25" s="8"/>
      <c r="H25" s="9"/>
      <c r="I25" s="9"/>
    </row>
    <row r="26" spans="1:10">
      <c r="A26" s="10">
        <v>56</v>
      </c>
      <c r="B26" s="13" t="s">
        <v>38</v>
      </c>
      <c r="C26" s="9" t="s">
        <v>15</v>
      </c>
      <c r="D26" s="9">
        <v>1</v>
      </c>
      <c r="E26" s="36">
        <v>10990</v>
      </c>
      <c r="F26" s="7" t="s">
        <v>34</v>
      </c>
      <c r="G26" s="8"/>
      <c r="H26" s="9"/>
      <c r="I26" s="9"/>
    </row>
    <row r="27" spans="1:10" ht="15.5">
      <c r="A27" s="50" t="s">
        <v>18</v>
      </c>
      <c r="B27" s="51"/>
      <c r="C27" s="51"/>
      <c r="D27" s="51"/>
      <c r="E27" s="51"/>
      <c r="F27" s="51"/>
      <c r="G27" s="51"/>
      <c r="H27" s="51"/>
      <c r="I27" s="52"/>
    </row>
    <row r="28" spans="1:10">
      <c r="A28" s="10">
        <v>59</v>
      </c>
      <c r="B28" s="6" t="s">
        <v>32</v>
      </c>
      <c r="C28" s="9" t="s">
        <v>31</v>
      </c>
      <c r="D28" s="9">
        <v>52</v>
      </c>
      <c r="E28" s="36">
        <f>25078</f>
        <v>25078</v>
      </c>
      <c r="F28" s="7" t="s">
        <v>23</v>
      </c>
      <c r="G28" s="8" t="s">
        <v>39</v>
      </c>
      <c r="H28" s="9"/>
      <c r="I28" s="9"/>
    </row>
    <row r="29" spans="1:10" s="5" customFormat="1" ht="14.5" customHeight="1">
      <c r="A29" s="10"/>
      <c r="B29" s="6"/>
      <c r="C29" s="18"/>
      <c r="D29" s="38" t="s">
        <v>12</v>
      </c>
      <c r="E29" s="38"/>
      <c r="F29" s="7"/>
      <c r="G29" s="15"/>
      <c r="H29" s="9"/>
      <c r="I29" s="9"/>
    </row>
    <row r="30" spans="1:10" ht="14.5" customHeight="1">
      <c r="A30" s="10"/>
      <c r="B30" s="6" t="s">
        <v>42</v>
      </c>
      <c r="C30" s="40" t="s">
        <v>15</v>
      </c>
      <c r="D30" s="9">
        <v>1</v>
      </c>
      <c r="E30" s="45">
        <v>29400</v>
      </c>
      <c r="F30" s="7" t="s">
        <v>23</v>
      </c>
      <c r="G30" s="8" t="s">
        <v>39</v>
      </c>
      <c r="H30" s="9"/>
      <c r="I30" s="9" t="s">
        <v>8</v>
      </c>
    </row>
    <row r="31" spans="1:10" ht="14.5" customHeight="1">
      <c r="A31" s="10"/>
      <c r="B31" s="47" t="s">
        <v>43</v>
      </c>
      <c r="C31" s="40" t="s">
        <v>15</v>
      </c>
      <c r="D31" s="9">
        <v>1</v>
      </c>
      <c r="E31" s="45">
        <v>11010</v>
      </c>
      <c r="F31" s="7" t="s">
        <v>23</v>
      </c>
      <c r="G31" s="8" t="s">
        <v>39</v>
      </c>
      <c r="H31" s="9"/>
      <c r="I31" s="9" t="s">
        <v>8</v>
      </c>
    </row>
    <row r="32" spans="1:10" ht="14.5" customHeight="1">
      <c r="A32" s="10"/>
      <c r="B32" s="47" t="s">
        <v>44</v>
      </c>
      <c r="C32" s="46" t="s">
        <v>16</v>
      </c>
      <c r="D32" s="9">
        <v>1</v>
      </c>
      <c r="E32" s="48">
        <v>7500</v>
      </c>
      <c r="F32" s="7" t="s">
        <v>23</v>
      </c>
      <c r="G32" s="8" t="s">
        <v>39</v>
      </c>
      <c r="H32" s="9"/>
      <c r="I32" s="9" t="s">
        <v>8</v>
      </c>
    </row>
    <row r="33" spans="1:9" ht="14.5" customHeight="1">
      <c r="A33" s="10"/>
      <c r="B33" s="49" t="s">
        <v>45</v>
      </c>
      <c r="C33" s="40" t="s">
        <v>15</v>
      </c>
      <c r="D33" s="9">
        <v>1</v>
      </c>
      <c r="E33" s="48">
        <v>19950</v>
      </c>
      <c r="F33" s="7" t="s">
        <v>23</v>
      </c>
      <c r="G33" s="8" t="s">
        <v>39</v>
      </c>
      <c r="H33" s="9"/>
      <c r="I33" s="9" t="s">
        <v>8</v>
      </c>
    </row>
    <row r="34" spans="1:9" ht="14.5" customHeight="1">
      <c r="A34" s="14"/>
      <c r="B34" s="6" t="s">
        <v>9</v>
      </c>
      <c r="C34" s="18"/>
      <c r="D34" s="18"/>
      <c r="E34" s="39">
        <f>SUM(E5:E33)</f>
        <v>1032072.66</v>
      </c>
      <c r="F34" s="16"/>
      <c r="G34" s="9"/>
      <c r="H34" s="9"/>
      <c r="I34" s="9"/>
    </row>
    <row r="35" spans="1:9" ht="14.5" customHeight="1"/>
    <row r="36" spans="1:9">
      <c r="B36" s="26"/>
      <c r="C36" s="9"/>
      <c r="D36" s="9"/>
      <c r="E36" s="40" t="s">
        <v>15</v>
      </c>
      <c r="F36" s="16" t="s">
        <v>16</v>
      </c>
      <c r="G36" s="16" t="s">
        <v>31</v>
      </c>
      <c r="I36" s="17" t="s">
        <v>30</v>
      </c>
    </row>
    <row r="37" spans="1:9" ht="14.5" customHeight="1">
      <c r="B37" s="32" t="s">
        <v>34</v>
      </c>
      <c r="C37" s="19"/>
      <c r="D37" s="20"/>
      <c r="E37" s="41">
        <f>E26</f>
        <v>10990</v>
      </c>
      <c r="F37" s="43">
        <f>E16+E17+E19+E20+E21+E22</f>
        <v>248078</v>
      </c>
      <c r="G37" s="43"/>
      <c r="H37" s="42"/>
      <c r="I37" s="25">
        <f t="shared" ref="I37:I38" si="0">SUM(E37:H37)</f>
        <v>259068</v>
      </c>
    </row>
    <row r="38" spans="1:9" ht="14.5" customHeight="1">
      <c r="B38" s="32" t="s">
        <v>23</v>
      </c>
      <c r="C38" s="19"/>
      <c r="D38" s="20"/>
      <c r="E38" s="41">
        <f>E6+E13+E25+E23+E30+E31+E33</f>
        <v>82210</v>
      </c>
      <c r="F38" s="43">
        <f>E12+E11+E10+E9+E8+E32</f>
        <v>499811</v>
      </c>
      <c r="G38" s="43">
        <f>E15+E28</f>
        <v>190983.66</v>
      </c>
      <c r="H38" s="42"/>
      <c r="I38" s="25">
        <f t="shared" si="0"/>
        <v>773004.66</v>
      </c>
    </row>
    <row r="39" spans="1:9" ht="14.5" customHeight="1">
      <c r="B39" s="27" t="s">
        <v>19</v>
      </c>
      <c r="C39" s="21"/>
      <c r="D39" s="9"/>
      <c r="E39" s="38">
        <f>SUM(E37:E38)</f>
        <v>93200</v>
      </c>
      <c r="F39" s="38">
        <f>SUM(F37:F38)</f>
        <v>747889</v>
      </c>
      <c r="G39" s="38">
        <f>SUM(G37:G38)</f>
        <v>190983.66</v>
      </c>
      <c r="H39" s="38">
        <f>SUM(H37:H38)</f>
        <v>0</v>
      </c>
      <c r="I39" s="38">
        <f>SUM(I37:I38)</f>
        <v>1032072.66</v>
      </c>
    </row>
  </sheetData>
  <mergeCells count="2">
    <mergeCell ref="B1:H1"/>
    <mergeCell ref="B2:H2"/>
  </mergeCells>
  <pageMargins left="0.7" right="0.36" top="0.35" bottom="0.3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2017-01-18T08:44:36Z</dcterms:modified>
</cp:coreProperties>
</file>